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8960" activeTab="0"/>
  </bookViews>
  <sheets>
    <sheet name="Sample with notes" sheetId="1" r:id="rId1"/>
    <sheet name="Blank to fill out" sheetId="2" r:id="rId2"/>
  </sheets>
  <definedNames>
    <definedName name="_xlnm.Print_Area" localSheetId="0">'Sample with notes'!$A$1:$P$60</definedName>
  </definedNames>
  <calcPr fullCalcOnLoad="1"/>
</workbook>
</file>

<file path=xl/sharedStrings.xml><?xml version="1.0" encoding="utf-8"?>
<sst xmlns="http://schemas.openxmlformats.org/spreadsheetml/2006/main" count="126" uniqueCount="111">
  <si>
    <t>Cash Flow Forecast</t>
  </si>
  <si>
    <t>Income</t>
  </si>
  <si>
    <t>Expenses</t>
  </si>
  <si>
    <t>Equipment Purchased</t>
  </si>
  <si>
    <t>Sample Cash Flow</t>
  </si>
  <si>
    <t>Income A</t>
  </si>
  <si>
    <t>Income B</t>
  </si>
  <si>
    <t>Income C</t>
  </si>
  <si>
    <t>Expenses B</t>
  </si>
  <si>
    <t>Expenses C</t>
  </si>
  <si>
    <t>Expenses D</t>
  </si>
  <si>
    <t>Expenses E</t>
  </si>
  <si>
    <t>Loan Repayments</t>
  </si>
  <si>
    <t>Employee wages</t>
  </si>
  <si>
    <t>Rent</t>
  </si>
  <si>
    <t>Rates</t>
  </si>
  <si>
    <t>Heat/light/water</t>
  </si>
  <si>
    <t>Phone Office &amp; Mobile</t>
  </si>
  <si>
    <t>Postage</t>
  </si>
  <si>
    <t>Printing &amp; Stationery</t>
  </si>
  <si>
    <t>Premises Insurance</t>
  </si>
  <si>
    <t>Building Maintenance</t>
  </si>
  <si>
    <t>Advertising/promoting</t>
  </si>
  <si>
    <t>IT Costs</t>
  </si>
  <si>
    <t>Chip &amp; Pin Machine</t>
  </si>
  <si>
    <t>Bank Charges</t>
  </si>
  <si>
    <t>Examples of Expenses</t>
  </si>
  <si>
    <t>Travel costs incl petrol</t>
  </si>
  <si>
    <t>Business Liability Insurance</t>
  </si>
  <si>
    <t>Legal &amp; professional fees</t>
  </si>
  <si>
    <t>Loan repayments</t>
  </si>
  <si>
    <t>TOTALS</t>
  </si>
  <si>
    <t>Total income (A)</t>
  </si>
  <si>
    <t>Total Expenses (B)</t>
  </si>
  <si>
    <r>
      <t xml:space="preserve">Increase/decrease in cash </t>
    </r>
    <r>
      <rPr>
        <b/>
        <sz val="10"/>
        <rFont val="Arial"/>
        <family val="2"/>
      </rPr>
      <t>(A - B)</t>
    </r>
  </si>
  <si>
    <t>Notes</t>
  </si>
  <si>
    <t>It is used as an early warning showing where there may be a shortfall, in time for the business to obtain finance to plug the gap.</t>
  </si>
  <si>
    <t>Predicted sales levels (optional section)</t>
  </si>
  <si>
    <t>No of Sales from product/service @ £x</t>
  </si>
  <si>
    <t>No of Sales from product/service @ £y</t>
  </si>
  <si>
    <t>No of Sales from product/service @ £z</t>
  </si>
  <si>
    <t>Included in this example is a sales section (in italics) where predicted sales levels can be input when they are due.</t>
  </si>
  <si>
    <r>
      <t xml:space="preserve">However, cash items are entered </t>
    </r>
    <r>
      <rPr>
        <b/>
        <sz val="10"/>
        <rFont val="Arial"/>
        <family val="2"/>
      </rPr>
      <t>when they will impact</t>
    </r>
    <r>
      <rPr>
        <sz val="10"/>
        <rFont val="Arial"/>
        <family val="0"/>
      </rPr>
      <t xml:space="preserve"> the bank account. </t>
    </r>
  </si>
  <si>
    <t>So for example if you make a sale of 10 widgits at £30 each in July, but won't be paid until September:</t>
  </si>
  <si>
    <t>Pre Start up</t>
  </si>
  <si>
    <t>Expenses A</t>
  </si>
  <si>
    <t>A cashflow forecast is designed to predict the bank account balance for each period (the Cumulative Cash balance).</t>
  </si>
  <si>
    <t>- put £300 in the Income section under Sales on credit in September</t>
  </si>
  <si>
    <r>
      <t xml:space="preserve">- put </t>
    </r>
    <r>
      <rPr>
        <i/>
        <sz val="10"/>
        <rFont val="Arial"/>
        <family val="2"/>
      </rPr>
      <t>10</t>
    </r>
    <r>
      <rPr>
        <sz val="10"/>
        <rFont val="Arial"/>
        <family val="0"/>
      </rPr>
      <t xml:space="preserve"> on the </t>
    </r>
    <r>
      <rPr>
        <i/>
        <sz val="10"/>
        <rFont val="Arial"/>
        <family val="2"/>
      </rPr>
      <t>No of Sales from Widgits @ £30</t>
    </r>
    <r>
      <rPr>
        <sz val="10"/>
        <rFont val="Arial"/>
        <family val="2"/>
      </rPr>
      <t xml:space="preserve"> line </t>
    </r>
    <r>
      <rPr>
        <sz val="10"/>
        <rFont val="Arial"/>
        <family val="0"/>
      </rPr>
      <t>in July</t>
    </r>
  </si>
  <si>
    <t>You can split your income as you like, such as into:</t>
  </si>
  <si>
    <t>- Sales on credit</t>
  </si>
  <si>
    <t>- Cash sales</t>
  </si>
  <si>
    <t>or perhaps</t>
  </si>
  <si>
    <t>- Fees received from advanced course</t>
  </si>
  <si>
    <t>- Fees received from beginners course</t>
  </si>
  <si>
    <t>It does this by including all cash items which will affect the bank account - money in and money out each month (or even each week if necessary).</t>
  </si>
  <si>
    <t>Under income, also include any loans and grants you hope to receive.</t>
  </si>
  <si>
    <t>Under expenditure, include what you will have to spend and put it when you will have to pay.</t>
  </si>
  <si>
    <t>So for example if rent is £200 a month and you have to pay 3 months rent upfront in July, you'd put:</t>
  </si>
  <si>
    <t>- £600 in July</t>
  </si>
  <si>
    <t>- £200 each month from October onwards</t>
  </si>
  <si>
    <t>If you will be registered for VAT then include VAT in your sales figures, and include VAT payments as an expense item.</t>
  </si>
  <si>
    <t>Owner drawings</t>
  </si>
  <si>
    <t>(So if you had to pay for the components of the widgits in June, your working capital would be required from cash out in June to cash in in September)</t>
  </si>
  <si>
    <t>Examples of expenses are listed on the right (the example cashflow only has 5 rows for types of expenses but obviously insert as many rows as you need)</t>
  </si>
  <si>
    <t>VAT payable to HMRC</t>
  </si>
  <si>
    <t>It is used to estimate working capital required (which is money to cover timing delays in receiving income). In this example the lowest balance is in Feb 08.</t>
  </si>
  <si>
    <t>Business Name:</t>
  </si>
  <si>
    <t>Month</t>
  </si>
  <si>
    <t>Income D</t>
  </si>
  <si>
    <t>Income E</t>
  </si>
  <si>
    <t>Income F</t>
  </si>
  <si>
    <t>Income G</t>
  </si>
  <si>
    <t>Expense A</t>
  </si>
  <si>
    <t>Expense B</t>
  </si>
  <si>
    <t>Expense C</t>
  </si>
  <si>
    <t>Expense D</t>
  </si>
  <si>
    <t>Expense E</t>
  </si>
  <si>
    <t>Expense F</t>
  </si>
  <si>
    <t>Expense G</t>
  </si>
  <si>
    <t>Expense H</t>
  </si>
  <si>
    <t>Expense I</t>
  </si>
  <si>
    <t>Expense J</t>
  </si>
  <si>
    <t>Expense K</t>
  </si>
  <si>
    <t>Expense L</t>
  </si>
  <si>
    <t>Expense M</t>
  </si>
  <si>
    <t>q</t>
  </si>
  <si>
    <t>Loan/funding received</t>
  </si>
  <si>
    <t>£x</t>
  </si>
  <si>
    <t>£y</t>
  </si>
  <si>
    <t>£z</t>
  </si>
  <si>
    <t>Notes/figures</t>
  </si>
  <si>
    <t>No of Sales from widgets</t>
  </si>
  <si>
    <t>No of Sales from wodgets</t>
  </si>
  <si>
    <t>No of Sales from wudgets</t>
  </si>
  <si>
    <t>Income A - Widget Sales</t>
  </si>
  <si>
    <t>Income B - Wodget Sales</t>
  </si>
  <si>
    <t>Income C - Wudget Sales</t>
  </si>
  <si>
    <t>immediate payment</t>
  </si>
  <si>
    <t>30 day delay</t>
  </si>
  <si>
    <t>cash sales - immediate</t>
  </si>
  <si>
    <t>Tip: Press F2 when on a cell to see which cells the formula is looking at.</t>
  </si>
  <si>
    <t>There is a blank version for you to fill out on the second tab at the bottom</t>
  </si>
  <si>
    <t>Opening Cash balance</t>
  </si>
  <si>
    <t>Closing Cash balance</t>
  </si>
  <si>
    <t>Paying yourself (Owner drawings): some lenders find it helpful if you put the minimum you need to draw from the business as an expense item - check with them.</t>
  </si>
  <si>
    <t>- that way they can see clearly how much profit is left.</t>
  </si>
  <si>
    <t>If you are contributing savings to the business, use the amount you're investing as the opening cash balance in cell C34.</t>
  </si>
  <si>
    <t>If you are trying to calculate the total start up funds required, put zero, and see what the worst month is - that is the amount you need.</t>
  </si>
  <si>
    <t>- if that seems low, and you are concerned, then you should adjust your timings (esp when revenue comes in) to be cautious</t>
  </si>
  <si>
    <t>Loan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</si>
</sst>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#,##0;[Red]\(#,##0\)"/>
  </numFmts>
  <fonts count="43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17" fontId="0" fillId="0" borderId="0" xfId="0" applyNumberFormat="1" applyBorder="1" applyAlignment="1">
      <alignment horizontal="right"/>
    </xf>
    <xf numFmtId="17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" fontId="5" fillId="0" borderId="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5536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" sqref="A12"/>
    </sheetView>
  </sheetViews>
  <sheetFormatPr defaultColWidth="9.140625" defaultRowHeight="12.75"/>
  <cols>
    <col min="1" max="1" width="37.57421875" style="0" customWidth="1"/>
    <col min="2" max="2" width="24.8515625" style="0" customWidth="1"/>
    <col min="3" max="3" width="11.7109375" style="0" customWidth="1"/>
    <col min="4" max="4" width="9.28125" style="0" bestFit="1" customWidth="1"/>
    <col min="5" max="5" width="9.57421875" style="0" bestFit="1" customWidth="1"/>
    <col min="6" max="15" width="9.421875" style="0" bestFit="1" customWidth="1"/>
    <col min="16" max="16" width="9.8515625" style="0" bestFit="1" customWidth="1"/>
  </cols>
  <sheetData>
    <row r="1" spans="1:16" ht="18">
      <c r="A1" s="8" t="s">
        <v>4</v>
      </c>
      <c r="B1" s="8"/>
      <c r="C1" s="1"/>
      <c r="D1" s="1"/>
      <c r="E1" s="9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4" t="s">
        <v>102</v>
      </c>
      <c r="B2" s="1"/>
      <c r="C2" s="1"/>
      <c r="D2" s="1"/>
      <c r="E2" s="1"/>
      <c r="F2" s="1"/>
      <c r="G2" s="1"/>
      <c r="H2" s="1"/>
      <c r="I2" s="1"/>
      <c r="J2" s="26" t="s">
        <v>101</v>
      </c>
      <c r="K2" s="1"/>
      <c r="L2" s="1"/>
      <c r="M2" s="1"/>
      <c r="N2" s="1"/>
      <c r="O2" s="1"/>
      <c r="P2" s="1"/>
    </row>
    <row r="3" spans="1:16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68</v>
      </c>
      <c r="B4" s="1" t="s">
        <v>91</v>
      </c>
      <c r="C4" s="10" t="s">
        <v>44</v>
      </c>
      <c r="D4" s="10">
        <v>43922</v>
      </c>
      <c r="E4" s="10">
        <v>43952</v>
      </c>
      <c r="F4" s="10">
        <v>43983</v>
      </c>
      <c r="G4" s="10">
        <v>44013</v>
      </c>
      <c r="H4" s="10">
        <v>44044</v>
      </c>
      <c r="I4" s="10">
        <v>44075</v>
      </c>
      <c r="J4" s="10">
        <v>44105</v>
      </c>
      <c r="K4" s="10">
        <v>44136</v>
      </c>
      <c r="L4" s="10">
        <v>44166</v>
      </c>
      <c r="M4" s="10">
        <v>44197</v>
      </c>
      <c r="N4" s="10">
        <v>44228</v>
      </c>
      <c r="O4" s="10">
        <v>44256</v>
      </c>
      <c r="P4" s="12" t="s">
        <v>31</v>
      </c>
    </row>
    <row r="5" spans="1:16" s="3" customFormat="1" ht="12.75">
      <c r="A5" s="13" t="s">
        <v>37</v>
      </c>
      <c r="B5" s="1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5"/>
    </row>
    <row r="6" spans="1:16" s="3" customFormat="1" ht="12.75">
      <c r="A6" s="4" t="s">
        <v>92</v>
      </c>
      <c r="B6" s="28">
        <v>25</v>
      </c>
      <c r="C6" s="14"/>
      <c r="D6" s="14"/>
      <c r="E6" s="14"/>
      <c r="F6" s="14"/>
      <c r="G6" s="4">
        <v>10</v>
      </c>
      <c r="H6" s="4">
        <v>15</v>
      </c>
      <c r="I6" s="4">
        <v>20</v>
      </c>
      <c r="J6" s="4">
        <v>20</v>
      </c>
      <c r="K6" s="4">
        <v>19</v>
      </c>
      <c r="L6" s="4">
        <v>18</v>
      </c>
      <c r="M6" s="4">
        <v>24</v>
      </c>
      <c r="N6" s="4">
        <v>28</v>
      </c>
      <c r="O6" s="4">
        <v>36</v>
      </c>
      <c r="P6" s="16"/>
    </row>
    <row r="7" spans="1:16" s="3" customFormat="1" ht="12.75">
      <c r="A7" s="4" t="s">
        <v>93</v>
      </c>
      <c r="B7" s="28">
        <v>1</v>
      </c>
      <c r="C7" s="14"/>
      <c r="D7" s="14"/>
      <c r="E7" s="14">
        <v>50</v>
      </c>
      <c r="F7" s="14">
        <v>75</v>
      </c>
      <c r="G7" s="14">
        <v>100</v>
      </c>
      <c r="H7" s="14">
        <v>125</v>
      </c>
      <c r="I7" s="14">
        <v>200</v>
      </c>
      <c r="J7" s="14">
        <v>350</v>
      </c>
      <c r="K7" s="14">
        <v>425</v>
      </c>
      <c r="L7" s="14">
        <v>425</v>
      </c>
      <c r="M7" s="14">
        <v>500</v>
      </c>
      <c r="N7" s="14">
        <v>500</v>
      </c>
      <c r="O7" s="14">
        <v>500</v>
      </c>
      <c r="P7" s="16"/>
    </row>
    <row r="8" spans="1:16" s="3" customFormat="1" ht="12.75">
      <c r="A8" s="4" t="s">
        <v>94</v>
      </c>
      <c r="B8" s="28">
        <v>5</v>
      </c>
      <c r="C8" s="14"/>
      <c r="D8" s="14"/>
      <c r="E8" s="14"/>
      <c r="F8" s="14"/>
      <c r="G8" s="14"/>
      <c r="H8" s="4">
        <v>20</v>
      </c>
      <c r="I8" s="4">
        <v>50</v>
      </c>
      <c r="J8" s="4">
        <v>65</v>
      </c>
      <c r="K8" s="4">
        <v>95</v>
      </c>
      <c r="L8" s="4">
        <v>119</v>
      </c>
      <c r="M8" s="4">
        <v>195</v>
      </c>
      <c r="N8" s="4">
        <v>220</v>
      </c>
      <c r="O8" s="4">
        <v>250</v>
      </c>
      <c r="P8" s="16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7"/>
    </row>
    <row r="10" spans="1:16" ht="12.75">
      <c r="A10" s="18" t="s">
        <v>1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7"/>
    </row>
    <row r="12" spans="1:16" ht="12.75">
      <c r="A12" s="26" t="s">
        <v>110</v>
      </c>
      <c r="B12" s="1"/>
      <c r="C12" s="19">
        <v>39000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f>SUM(C12:O12)</f>
        <v>39000</v>
      </c>
    </row>
    <row r="13" spans="1:16" ht="12.75">
      <c r="A13" s="1" t="s">
        <v>95</v>
      </c>
      <c r="B13" s="1" t="s">
        <v>98</v>
      </c>
      <c r="C13" s="19"/>
      <c r="D13" s="19">
        <f>$B$6*D6</f>
        <v>0</v>
      </c>
      <c r="E13" s="19">
        <f>$B$6*E6</f>
        <v>0</v>
      </c>
      <c r="F13" s="19">
        <f>$B$6*F6</f>
        <v>0</v>
      </c>
      <c r="G13" s="19">
        <f>$B$6*G6</f>
        <v>250</v>
      </c>
      <c r="H13" s="19">
        <f aca="true" t="shared" si="0" ref="H13:O13">$B$6*H6</f>
        <v>375</v>
      </c>
      <c r="I13" s="19">
        <f t="shared" si="0"/>
        <v>500</v>
      </c>
      <c r="J13" s="19">
        <f t="shared" si="0"/>
        <v>500</v>
      </c>
      <c r="K13" s="19">
        <f t="shared" si="0"/>
        <v>475</v>
      </c>
      <c r="L13" s="19">
        <f t="shared" si="0"/>
        <v>450</v>
      </c>
      <c r="M13" s="19">
        <f t="shared" si="0"/>
        <v>600</v>
      </c>
      <c r="N13" s="19">
        <f t="shared" si="0"/>
        <v>700</v>
      </c>
      <c r="O13" s="19">
        <f t="shared" si="0"/>
        <v>900</v>
      </c>
      <c r="P13" s="20">
        <f>SUM(C13:O13)</f>
        <v>4750</v>
      </c>
    </row>
    <row r="14" spans="1:16" ht="12.75">
      <c r="A14" s="1" t="s">
        <v>96</v>
      </c>
      <c r="B14" s="1" t="s">
        <v>100</v>
      </c>
      <c r="C14" s="19"/>
      <c r="D14" s="19">
        <f>$B$7*D7</f>
        <v>0</v>
      </c>
      <c r="E14" s="19">
        <f aca="true" t="shared" si="1" ref="E14:O14">$B$7*E7</f>
        <v>50</v>
      </c>
      <c r="F14" s="19">
        <f t="shared" si="1"/>
        <v>75</v>
      </c>
      <c r="G14" s="19">
        <f t="shared" si="1"/>
        <v>100</v>
      </c>
      <c r="H14" s="19">
        <f t="shared" si="1"/>
        <v>125</v>
      </c>
      <c r="I14" s="19">
        <f t="shared" si="1"/>
        <v>200</v>
      </c>
      <c r="J14" s="19">
        <f t="shared" si="1"/>
        <v>350</v>
      </c>
      <c r="K14" s="19">
        <f t="shared" si="1"/>
        <v>425</v>
      </c>
      <c r="L14" s="19">
        <f t="shared" si="1"/>
        <v>425</v>
      </c>
      <c r="M14" s="19">
        <f t="shared" si="1"/>
        <v>500</v>
      </c>
      <c r="N14" s="19">
        <f t="shared" si="1"/>
        <v>500</v>
      </c>
      <c r="O14" s="19">
        <f t="shared" si="1"/>
        <v>500</v>
      </c>
      <c r="P14" s="20">
        <f>SUM(C14:O14)</f>
        <v>3250</v>
      </c>
    </row>
    <row r="15" spans="1:16" ht="12.75">
      <c r="A15" s="1" t="s">
        <v>97</v>
      </c>
      <c r="B15" s="1" t="s">
        <v>99</v>
      </c>
      <c r="C15" s="19"/>
      <c r="D15" s="1"/>
      <c r="E15" s="19">
        <f aca="true" t="shared" si="2" ref="E15:O15">$B$8*D8</f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100</v>
      </c>
      <c r="J15" s="19">
        <f t="shared" si="2"/>
        <v>250</v>
      </c>
      <c r="K15" s="19">
        <f t="shared" si="2"/>
        <v>325</v>
      </c>
      <c r="L15" s="19">
        <f t="shared" si="2"/>
        <v>475</v>
      </c>
      <c r="M15" s="19">
        <f t="shared" si="2"/>
        <v>595</v>
      </c>
      <c r="N15" s="19">
        <f t="shared" si="2"/>
        <v>975</v>
      </c>
      <c r="O15" s="19">
        <f t="shared" si="2"/>
        <v>1100</v>
      </c>
      <c r="P15" s="20">
        <f>SUM(C15:O15)</f>
        <v>3820</v>
      </c>
    </row>
    <row r="16" spans="1:16" ht="12.75">
      <c r="A16" s="1"/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</row>
    <row r="17" spans="1:16" s="2" customFormat="1" ht="12.75">
      <c r="A17" s="17" t="s">
        <v>32</v>
      </c>
      <c r="B17" s="17"/>
      <c r="C17" s="23">
        <f aca="true" t="shared" si="3" ref="C17:O17">SUM(C12:C16)</f>
        <v>39000</v>
      </c>
      <c r="D17" s="23">
        <f t="shared" si="3"/>
        <v>0</v>
      </c>
      <c r="E17" s="23">
        <f t="shared" si="3"/>
        <v>50</v>
      </c>
      <c r="F17" s="23">
        <f t="shared" si="3"/>
        <v>75</v>
      </c>
      <c r="G17" s="23">
        <f t="shared" si="3"/>
        <v>350</v>
      </c>
      <c r="H17" s="23">
        <f t="shared" si="3"/>
        <v>500</v>
      </c>
      <c r="I17" s="23">
        <f t="shared" si="3"/>
        <v>800</v>
      </c>
      <c r="J17" s="23">
        <f t="shared" si="3"/>
        <v>1100</v>
      </c>
      <c r="K17" s="23">
        <f t="shared" si="3"/>
        <v>1225</v>
      </c>
      <c r="L17" s="23">
        <f t="shared" si="3"/>
        <v>1350</v>
      </c>
      <c r="M17" s="23">
        <f t="shared" si="3"/>
        <v>1695</v>
      </c>
      <c r="N17" s="23">
        <f t="shared" si="3"/>
        <v>2175</v>
      </c>
      <c r="O17" s="23">
        <f t="shared" si="3"/>
        <v>2500</v>
      </c>
      <c r="P17" s="23">
        <f>SUM(C17:O17)</f>
        <v>50820</v>
      </c>
    </row>
    <row r="18" spans="1:16" ht="12.75">
      <c r="A18" s="1"/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</row>
    <row r="19" spans="1:16" ht="12.75">
      <c r="A19" s="18" t="s">
        <v>2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</row>
    <row r="20" spans="1:16" ht="12.75">
      <c r="A20" s="1"/>
      <c r="B20" s="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</row>
    <row r="21" spans="1:16" ht="12.75">
      <c r="A21" s="1" t="s">
        <v>45</v>
      </c>
      <c r="B21" s="1"/>
      <c r="C21" s="19">
        <v>0</v>
      </c>
      <c r="D21" s="19">
        <v>1250</v>
      </c>
      <c r="E21" s="19">
        <v>1250</v>
      </c>
      <c r="F21" s="19">
        <v>1250</v>
      </c>
      <c r="G21" s="19">
        <v>1250</v>
      </c>
      <c r="H21" s="19">
        <v>1250</v>
      </c>
      <c r="I21" s="19">
        <v>1250</v>
      </c>
      <c r="J21" s="19">
        <v>1250</v>
      </c>
      <c r="K21" s="19">
        <v>1250</v>
      </c>
      <c r="L21" s="19">
        <v>1250</v>
      </c>
      <c r="M21" s="19">
        <v>1250</v>
      </c>
      <c r="N21" s="19">
        <v>1250</v>
      </c>
      <c r="O21" s="19">
        <v>1250</v>
      </c>
      <c r="P21" s="20">
        <f aca="true" t="shared" si="4" ref="P21:P26">SUM(C21:O21)</f>
        <v>15000</v>
      </c>
    </row>
    <row r="22" spans="1:16" ht="12.75">
      <c r="A22" s="1" t="s">
        <v>8</v>
      </c>
      <c r="B22" s="1"/>
      <c r="C22" s="19">
        <v>0</v>
      </c>
      <c r="D22" s="19">
        <v>750</v>
      </c>
      <c r="E22" s="19">
        <v>500</v>
      </c>
      <c r="F22" s="19">
        <v>250</v>
      </c>
      <c r="G22" s="19">
        <v>250</v>
      </c>
      <c r="H22" s="19">
        <v>250</v>
      </c>
      <c r="I22" s="19">
        <v>250</v>
      </c>
      <c r="J22" s="19">
        <v>250</v>
      </c>
      <c r="K22" s="19">
        <v>250</v>
      </c>
      <c r="L22" s="19">
        <v>250</v>
      </c>
      <c r="M22" s="19">
        <v>250</v>
      </c>
      <c r="N22" s="19">
        <v>250</v>
      </c>
      <c r="O22" s="19">
        <v>250</v>
      </c>
      <c r="P22" s="20">
        <f t="shared" si="4"/>
        <v>3750</v>
      </c>
    </row>
    <row r="23" spans="1:16" ht="12.75">
      <c r="A23" s="1" t="s">
        <v>9</v>
      </c>
      <c r="B23" s="1"/>
      <c r="C23" s="19">
        <v>0</v>
      </c>
      <c r="D23" s="19">
        <v>600</v>
      </c>
      <c r="E23" s="19">
        <v>0</v>
      </c>
      <c r="F23" s="19">
        <v>0</v>
      </c>
      <c r="G23" s="19">
        <v>0</v>
      </c>
      <c r="H23" s="19">
        <v>600</v>
      </c>
      <c r="I23" s="19">
        <v>0</v>
      </c>
      <c r="J23" s="19">
        <v>0</v>
      </c>
      <c r="K23" s="19">
        <v>0</v>
      </c>
      <c r="L23" s="19">
        <v>600</v>
      </c>
      <c r="M23" s="19">
        <v>0</v>
      </c>
      <c r="N23" s="19">
        <v>0</v>
      </c>
      <c r="O23" s="19">
        <v>0</v>
      </c>
      <c r="P23" s="20">
        <f t="shared" si="4"/>
        <v>1800</v>
      </c>
    </row>
    <row r="24" spans="1:16" ht="12.75">
      <c r="A24" s="1" t="s">
        <v>10</v>
      </c>
      <c r="B24" s="1"/>
      <c r="C24" s="19">
        <v>0</v>
      </c>
      <c r="D24" s="19">
        <v>0</v>
      </c>
      <c r="E24" s="19">
        <v>81</v>
      </c>
      <c r="F24" s="19">
        <v>81</v>
      </c>
      <c r="G24" s="19">
        <v>81</v>
      </c>
      <c r="H24" s="19">
        <v>81</v>
      </c>
      <c r="I24" s="19">
        <v>81</v>
      </c>
      <c r="J24" s="19">
        <v>81</v>
      </c>
      <c r="K24" s="19">
        <v>81</v>
      </c>
      <c r="L24" s="19">
        <v>81</v>
      </c>
      <c r="M24" s="19">
        <v>81</v>
      </c>
      <c r="N24" s="19">
        <v>81</v>
      </c>
      <c r="O24" s="19">
        <v>81</v>
      </c>
      <c r="P24" s="20">
        <f t="shared" si="4"/>
        <v>891</v>
      </c>
    </row>
    <row r="25" spans="1:16" ht="12.75">
      <c r="A25" s="1" t="s">
        <v>11</v>
      </c>
      <c r="B25" s="1"/>
      <c r="C25" s="19">
        <v>0</v>
      </c>
      <c r="D25" s="19">
        <v>100</v>
      </c>
      <c r="E25" s="19">
        <v>100</v>
      </c>
      <c r="F25" s="19">
        <v>100</v>
      </c>
      <c r="G25" s="19">
        <v>100</v>
      </c>
      <c r="H25" s="19">
        <v>100</v>
      </c>
      <c r="I25" s="19">
        <v>100</v>
      </c>
      <c r="J25" s="19">
        <v>100</v>
      </c>
      <c r="K25" s="19">
        <v>100</v>
      </c>
      <c r="L25" s="19">
        <v>100</v>
      </c>
      <c r="M25" s="19">
        <v>100</v>
      </c>
      <c r="N25" s="19">
        <v>100</v>
      </c>
      <c r="O25" s="19">
        <v>100</v>
      </c>
      <c r="P25" s="20">
        <f t="shared" si="4"/>
        <v>1200</v>
      </c>
    </row>
    <row r="26" spans="1:16" ht="12.75">
      <c r="A26" s="1" t="s">
        <v>12</v>
      </c>
      <c r="B26" s="1"/>
      <c r="C26" s="19">
        <v>0</v>
      </c>
      <c r="D26" s="19">
        <v>675</v>
      </c>
      <c r="E26" s="19">
        <v>675</v>
      </c>
      <c r="F26" s="19">
        <v>675</v>
      </c>
      <c r="G26" s="19">
        <v>675</v>
      </c>
      <c r="H26" s="19">
        <v>675</v>
      </c>
      <c r="I26" s="19">
        <v>675</v>
      </c>
      <c r="J26" s="19">
        <v>675</v>
      </c>
      <c r="K26" s="19">
        <v>675</v>
      </c>
      <c r="L26" s="19">
        <v>675</v>
      </c>
      <c r="M26" s="19">
        <v>675</v>
      </c>
      <c r="N26" s="19">
        <v>675</v>
      </c>
      <c r="O26" s="19">
        <v>675</v>
      </c>
      <c r="P26" s="20">
        <f t="shared" si="4"/>
        <v>8100</v>
      </c>
    </row>
    <row r="27" spans="1:16" ht="12.75">
      <c r="A27" s="1"/>
      <c r="B27" s="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7"/>
    </row>
    <row r="28" spans="1:16" ht="12.75">
      <c r="A28" s="1" t="s">
        <v>3</v>
      </c>
      <c r="B28" s="1"/>
      <c r="C28" s="19">
        <v>20000</v>
      </c>
      <c r="D28" s="19">
        <v>0</v>
      </c>
      <c r="E28" s="19">
        <v>0</v>
      </c>
      <c r="F28" s="19">
        <v>0</v>
      </c>
      <c r="G28" s="19">
        <v>0</v>
      </c>
      <c r="H28" s="19">
        <v>375</v>
      </c>
      <c r="I28" s="19">
        <v>0</v>
      </c>
      <c r="J28" s="19">
        <v>0</v>
      </c>
      <c r="K28" s="19">
        <v>0</v>
      </c>
      <c r="L28" s="19">
        <v>0</v>
      </c>
      <c r="M28" s="19">
        <v>475</v>
      </c>
      <c r="N28" s="19">
        <v>0</v>
      </c>
      <c r="O28" s="19">
        <v>0</v>
      </c>
      <c r="P28" s="20">
        <f>SUM(C28:O28)</f>
        <v>20850</v>
      </c>
    </row>
    <row r="29" spans="1:16" ht="12.75">
      <c r="A29" s="1"/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7"/>
    </row>
    <row r="30" spans="1:16" s="2" customFormat="1" ht="12.75">
      <c r="A30" s="17" t="s">
        <v>33</v>
      </c>
      <c r="B30" s="17"/>
      <c r="C30" s="23">
        <f aca="true" t="shared" si="5" ref="C30:O30">SUM(C21:C29)</f>
        <v>20000</v>
      </c>
      <c r="D30" s="23">
        <f t="shared" si="5"/>
        <v>3375</v>
      </c>
      <c r="E30" s="23">
        <f t="shared" si="5"/>
        <v>2606</v>
      </c>
      <c r="F30" s="23">
        <f t="shared" si="5"/>
        <v>2356</v>
      </c>
      <c r="G30" s="23">
        <f t="shared" si="5"/>
        <v>2356</v>
      </c>
      <c r="H30" s="23">
        <f t="shared" si="5"/>
        <v>3331</v>
      </c>
      <c r="I30" s="23">
        <f t="shared" si="5"/>
        <v>2356</v>
      </c>
      <c r="J30" s="23">
        <f t="shared" si="5"/>
        <v>2356</v>
      </c>
      <c r="K30" s="23">
        <f t="shared" si="5"/>
        <v>2356</v>
      </c>
      <c r="L30" s="23">
        <f t="shared" si="5"/>
        <v>2956</v>
      </c>
      <c r="M30" s="23">
        <f t="shared" si="5"/>
        <v>2831</v>
      </c>
      <c r="N30" s="23">
        <f t="shared" si="5"/>
        <v>2356</v>
      </c>
      <c r="O30" s="23">
        <f t="shared" si="5"/>
        <v>2356</v>
      </c>
      <c r="P30" s="23">
        <f>SUM(C30:O30)</f>
        <v>51591</v>
      </c>
    </row>
    <row r="31" spans="1:16" ht="12.75">
      <c r="A31" s="1"/>
      <c r="B31" s="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7"/>
    </row>
    <row r="32" spans="1:16" ht="12.75">
      <c r="A32" s="1" t="s">
        <v>34</v>
      </c>
      <c r="B32" s="1"/>
      <c r="C32" s="19">
        <f>C17-C30</f>
        <v>19000</v>
      </c>
      <c r="D32" s="19">
        <f>D17-D30</f>
        <v>-3375</v>
      </c>
      <c r="E32" s="19">
        <f aca="true" t="shared" si="6" ref="E32:O32">E17-E30</f>
        <v>-2556</v>
      </c>
      <c r="F32" s="19">
        <f t="shared" si="6"/>
        <v>-2281</v>
      </c>
      <c r="G32" s="19">
        <f t="shared" si="6"/>
        <v>-2006</v>
      </c>
      <c r="H32" s="19">
        <f t="shared" si="6"/>
        <v>-2831</v>
      </c>
      <c r="I32" s="19">
        <f t="shared" si="6"/>
        <v>-1556</v>
      </c>
      <c r="J32" s="19">
        <f t="shared" si="6"/>
        <v>-1256</v>
      </c>
      <c r="K32" s="19">
        <f t="shared" si="6"/>
        <v>-1131</v>
      </c>
      <c r="L32" s="19">
        <f t="shared" si="6"/>
        <v>-1606</v>
      </c>
      <c r="M32" s="19">
        <f t="shared" si="6"/>
        <v>-1136</v>
      </c>
      <c r="N32" s="19">
        <f t="shared" si="6"/>
        <v>-181</v>
      </c>
      <c r="O32" s="19">
        <f t="shared" si="6"/>
        <v>144</v>
      </c>
      <c r="P32" s="20">
        <f>SUM(C32:O32)</f>
        <v>-771</v>
      </c>
    </row>
    <row r="33" spans="1:16" ht="12.75">
      <c r="A33" s="1"/>
      <c r="B33" s="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7"/>
    </row>
    <row r="34" spans="1:16" ht="12.75">
      <c r="A34" s="17" t="s">
        <v>103</v>
      </c>
      <c r="B34" s="1"/>
      <c r="C34" s="29">
        <v>0</v>
      </c>
      <c r="D34" s="29">
        <f>C35</f>
        <v>19000</v>
      </c>
      <c r="E34" s="29">
        <f aca="true" t="shared" si="7" ref="E34:O34">D35</f>
        <v>15625</v>
      </c>
      <c r="F34" s="29">
        <f t="shared" si="7"/>
        <v>13069</v>
      </c>
      <c r="G34" s="29">
        <f t="shared" si="7"/>
        <v>10788</v>
      </c>
      <c r="H34" s="29">
        <f t="shared" si="7"/>
        <v>8782</v>
      </c>
      <c r="I34" s="29">
        <f t="shared" si="7"/>
        <v>5951</v>
      </c>
      <c r="J34" s="29">
        <f t="shared" si="7"/>
        <v>4395</v>
      </c>
      <c r="K34" s="29">
        <f t="shared" si="7"/>
        <v>3139</v>
      </c>
      <c r="L34" s="29">
        <f t="shared" si="7"/>
        <v>2008</v>
      </c>
      <c r="M34" s="29">
        <f t="shared" si="7"/>
        <v>402</v>
      </c>
      <c r="N34" s="29">
        <f t="shared" si="7"/>
        <v>-734</v>
      </c>
      <c r="O34" s="29">
        <f t="shared" si="7"/>
        <v>-915</v>
      </c>
      <c r="P34" s="17"/>
    </row>
    <row r="35" spans="1:16" ht="12.75">
      <c r="A35" s="17" t="s">
        <v>104</v>
      </c>
      <c r="B35" s="17"/>
      <c r="C35" s="24">
        <f>C34+C32</f>
        <v>19000</v>
      </c>
      <c r="D35" s="24">
        <f>D34+D32</f>
        <v>15625</v>
      </c>
      <c r="E35" s="24">
        <f aca="true" t="shared" si="8" ref="E35:O35">E34+E32</f>
        <v>13069</v>
      </c>
      <c r="F35" s="24">
        <f t="shared" si="8"/>
        <v>10788</v>
      </c>
      <c r="G35" s="24">
        <f t="shared" si="8"/>
        <v>8782</v>
      </c>
      <c r="H35" s="24">
        <f t="shared" si="8"/>
        <v>5951</v>
      </c>
      <c r="I35" s="24">
        <f t="shared" si="8"/>
        <v>4395</v>
      </c>
      <c r="J35" s="24">
        <f t="shared" si="8"/>
        <v>3139</v>
      </c>
      <c r="K35" s="24">
        <f t="shared" si="8"/>
        <v>2008</v>
      </c>
      <c r="L35" s="24">
        <f t="shared" si="8"/>
        <v>402</v>
      </c>
      <c r="M35" s="24">
        <f t="shared" si="8"/>
        <v>-734</v>
      </c>
      <c r="N35" s="24">
        <f t="shared" si="8"/>
        <v>-915</v>
      </c>
      <c r="O35" s="24">
        <f t="shared" si="8"/>
        <v>-771</v>
      </c>
      <c r="P35" s="17"/>
    </row>
    <row r="36" spans="1:1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7" t="s">
        <v>35</v>
      </c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">
      <c r="A38" s="1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8" t="s">
        <v>26</v>
      </c>
      <c r="N38" s="1"/>
      <c r="O38" s="1"/>
      <c r="P38" s="1"/>
    </row>
    <row r="39" spans="1:16" ht="12">
      <c r="A39" s="1" t="s">
        <v>55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1" t="s">
        <v>62</v>
      </c>
      <c r="N39" s="1"/>
      <c r="O39" s="1"/>
      <c r="P39" s="1"/>
    </row>
    <row r="40" spans="1:16" ht="12">
      <c r="A40" s="1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 t="s">
        <v>13</v>
      </c>
      <c r="N40" s="1"/>
      <c r="O40" s="1"/>
      <c r="P40" s="1"/>
    </row>
    <row r="41" spans="1:16" ht="12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14</v>
      </c>
      <c r="N41" s="1"/>
      <c r="O41" s="1"/>
      <c r="P41" s="1"/>
    </row>
    <row r="42" spans="1:1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 t="s">
        <v>15</v>
      </c>
      <c r="N42" s="1"/>
      <c r="O42" s="1"/>
      <c r="P42" s="1"/>
    </row>
    <row r="43" spans="1:16" ht="12">
      <c r="A43" s="1" t="s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 t="s">
        <v>16</v>
      </c>
      <c r="N43" s="1"/>
      <c r="O43" s="1"/>
      <c r="P43" s="1"/>
    </row>
    <row r="44" spans="1:16" ht="12.75">
      <c r="A44" s="1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 t="s">
        <v>17</v>
      </c>
      <c r="N44" s="1"/>
      <c r="O44" s="1"/>
      <c r="P44" s="1"/>
    </row>
    <row r="45" spans="1:16" ht="12">
      <c r="A45" s="1" t="s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 t="s">
        <v>18</v>
      </c>
      <c r="N45" s="1"/>
      <c r="O45" s="1"/>
      <c r="P45" s="1"/>
    </row>
    <row r="46" spans="1:16" ht="12.75">
      <c r="A46" s="1"/>
      <c r="B46" s="22" t="s">
        <v>48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 t="s">
        <v>19</v>
      </c>
      <c r="N46" s="1"/>
      <c r="O46" s="1"/>
      <c r="P46" s="1"/>
    </row>
    <row r="47" spans="1:16" ht="12">
      <c r="A47" s="1"/>
      <c r="B47" s="22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 t="s">
        <v>27</v>
      </c>
      <c r="N47" s="1"/>
      <c r="O47" s="1"/>
      <c r="P47" s="1"/>
    </row>
    <row r="48" spans="1:13" ht="12">
      <c r="A48" t="s">
        <v>63</v>
      </c>
      <c r="B48" s="5"/>
      <c r="M48" t="s">
        <v>28</v>
      </c>
    </row>
    <row r="49" spans="1:13" ht="12">
      <c r="A49" t="s">
        <v>49</v>
      </c>
      <c r="M49" t="s">
        <v>20</v>
      </c>
    </row>
    <row r="50" spans="2:13" ht="12">
      <c r="B50" s="5" t="s">
        <v>50</v>
      </c>
      <c r="C50" t="s">
        <v>52</v>
      </c>
      <c r="D50" s="5" t="s">
        <v>54</v>
      </c>
      <c r="M50" t="s">
        <v>21</v>
      </c>
    </row>
    <row r="51" spans="2:13" ht="12">
      <c r="B51" s="5" t="s">
        <v>51</v>
      </c>
      <c r="D51" s="5" t="s">
        <v>53</v>
      </c>
      <c r="M51" t="s">
        <v>22</v>
      </c>
    </row>
    <row r="52" spans="1:13" ht="12">
      <c r="A52" t="s">
        <v>56</v>
      </c>
      <c r="M52" t="s">
        <v>29</v>
      </c>
    </row>
    <row r="53" spans="1:13" ht="12">
      <c r="A53" t="s">
        <v>57</v>
      </c>
      <c r="M53" t="s">
        <v>23</v>
      </c>
    </row>
    <row r="54" spans="1:13" ht="12">
      <c r="A54" t="s">
        <v>58</v>
      </c>
      <c r="M54" t="s">
        <v>24</v>
      </c>
    </row>
    <row r="55" spans="2:13" ht="12">
      <c r="B55" s="5" t="s">
        <v>59</v>
      </c>
      <c r="M55" t="s">
        <v>30</v>
      </c>
    </row>
    <row r="56" spans="2:13" ht="12">
      <c r="B56" s="5" t="s">
        <v>60</v>
      </c>
      <c r="M56" t="s">
        <v>25</v>
      </c>
    </row>
    <row r="57" spans="1:13" ht="12">
      <c r="A57" t="s">
        <v>64</v>
      </c>
      <c r="M57" t="s">
        <v>65</v>
      </c>
    </row>
    <row r="58" ht="12">
      <c r="A58" t="s">
        <v>61</v>
      </c>
    </row>
    <row r="59" ht="12">
      <c r="A59" s="6" t="s">
        <v>105</v>
      </c>
    </row>
    <row r="60" ht="12">
      <c r="B60" s="7" t="s">
        <v>106</v>
      </c>
    </row>
    <row r="62" ht="12">
      <c r="A62" s="6" t="s">
        <v>107</v>
      </c>
    </row>
    <row r="63" ht="12">
      <c r="A63" s="6" t="s">
        <v>108</v>
      </c>
    </row>
    <row r="64" ht="12">
      <c r="B64" s="7" t="s">
        <v>109</v>
      </c>
    </row>
    <row r="65536" ht="12">
      <c r="IR65536" t="s">
        <v>86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90" zoomScaleNormal="90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2.75"/>
  <cols>
    <col min="1" max="1" width="38.57421875" style="1" customWidth="1"/>
    <col min="2" max="2" width="22.8515625" style="1" customWidth="1"/>
    <col min="3" max="3" width="11.7109375" style="1" customWidth="1"/>
    <col min="4" max="4" width="9.140625" style="1" customWidth="1"/>
    <col min="5" max="5" width="9.421875" style="1" bestFit="1" customWidth="1"/>
    <col min="6" max="16" width="9.28125" style="1" bestFit="1" customWidth="1"/>
  </cols>
  <sheetData>
    <row r="1" spans="1:5" ht="18">
      <c r="A1" s="8" t="s">
        <v>67</v>
      </c>
      <c r="B1" s="8"/>
      <c r="E1" s="9" t="s">
        <v>0</v>
      </c>
    </row>
    <row r="4" spans="1:16" ht="12.75">
      <c r="A4" s="1" t="s">
        <v>68</v>
      </c>
      <c r="B4" s="1" t="s">
        <v>91</v>
      </c>
      <c r="C4" s="10" t="s">
        <v>44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31</v>
      </c>
    </row>
    <row r="5" spans="1:16" s="3" customFormat="1" ht="12.75">
      <c r="A5" s="13" t="s">
        <v>37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s="3" customFormat="1" ht="12.75">
      <c r="A6" s="4" t="s">
        <v>38</v>
      </c>
      <c r="B6" s="4" t="s">
        <v>88</v>
      </c>
      <c r="C6" s="14"/>
      <c r="D6" s="14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</row>
    <row r="7" spans="1:16" s="3" customFormat="1" ht="12.75">
      <c r="A7" s="4" t="s">
        <v>39</v>
      </c>
      <c r="B7" s="4" t="s">
        <v>89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16" s="3" customFormat="1" ht="12.75">
      <c r="A8" s="4" t="s">
        <v>40</v>
      </c>
      <c r="B8" s="4" t="s">
        <v>90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</row>
    <row r="9" ht="12.75">
      <c r="P9" s="17"/>
    </row>
    <row r="10" spans="1:16" ht="12.75">
      <c r="A10" s="18" t="s">
        <v>1</v>
      </c>
      <c r="B10" s="18"/>
      <c r="P10" s="17"/>
    </row>
    <row r="11" ht="12.75">
      <c r="P11" s="17"/>
    </row>
    <row r="12" spans="1:16" ht="12.75">
      <c r="A12" s="1" t="s">
        <v>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f aca="true" t="shared" si="0" ref="P12:P19">SUM(C12:O12)</f>
        <v>0</v>
      </c>
    </row>
    <row r="13" spans="1:16" ht="12.75">
      <c r="A13" s="1" t="s">
        <v>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f t="shared" si="0"/>
        <v>0</v>
      </c>
    </row>
    <row r="14" spans="1:16" ht="12.75">
      <c r="A14" s="1" t="s">
        <v>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f t="shared" si="0"/>
        <v>0</v>
      </c>
    </row>
    <row r="15" spans="1:16" ht="12.75">
      <c r="A15" s="1" t="s">
        <v>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f t="shared" si="0"/>
        <v>0</v>
      </c>
    </row>
    <row r="16" spans="1:16" ht="12.75">
      <c r="A16" s="1" t="s">
        <v>69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f t="shared" si="0"/>
        <v>0</v>
      </c>
    </row>
    <row r="17" spans="1:16" ht="12.75">
      <c r="A17" s="1" t="s">
        <v>70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f t="shared" si="0"/>
        <v>0</v>
      </c>
    </row>
    <row r="18" spans="1:16" ht="12.75">
      <c r="A18" s="1" t="s">
        <v>71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f t="shared" si="0"/>
        <v>0</v>
      </c>
    </row>
    <row r="19" spans="1:16" ht="12.75">
      <c r="A19" s="1" t="s">
        <v>72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f t="shared" si="0"/>
        <v>0</v>
      </c>
    </row>
    <row r="20" spans="3:16" ht="12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</row>
    <row r="21" spans="1:16" s="2" customFormat="1" ht="12.75">
      <c r="A21" s="17" t="s">
        <v>32</v>
      </c>
      <c r="B21" s="17"/>
      <c r="C21" s="23">
        <f aca="true" t="shared" si="1" ref="C21:O21">SUM(C12:C20)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>SUM(C21:O21)</f>
        <v>0</v>
      </c>
    </row>
    <row r="22" spans="3:16" ht="12.7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7"/>
    </row>
    <row r="23" spans="1:16" ht="12.75">
      <c r="A23" s="18" t="s">
        <v>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7"/>
    </row>
    <row r="24" spans="3:16" ht="12.7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7"/>
    </row>
    <row r="25" spans="1:16" ht="12.75">
      <c r="A25" s="1" t="s">
        <v>73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>
        <f aca="true" t="shared" si="2" ref="P25:P38">SUM(C25:O25)</f>
        <v>0</v>
      </c>
    </row>
    <row r="26" spans="1:16" ht="12.75">
      <c r="A26" s="1" t="s">
        <v>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0">
        <f t="shared" si="2"/>
        <v>0</v>
      </c>
    </row>
    <row r="27" spans="1:16" ht="12.75">
      <c r="A27" s="1" t="s">
        <v>75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f t="shared" si="2"/>
        <v>0</v>
      </c>
    </row>
    <row r="28" spans="1:16" ht="12.75">
      <c r="A28" s="1" t="s">
        <v>76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f t="shared" si="2"/>
        <v>0</v>
      </c>
    </row>
    <row r="29" spans="1:16" ht="12.75">
      <c r="A29" s="1" t="s">
        <v>77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f t="shared" si="2"/>
        <v>0</v>
      </c>
    </row>
    <row r="30" spans="1:16" ht="12.75">
      <c r="A30" s="1" t="s">
        <v>78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f t="shared" si="2"/>
        <v>0</v>
      </c>
    </row>
    <row r="31" spans="1:16" ht="12.75">
      <c r="A31" s="1" t="s">
        <v>79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f t="shared" si="2"/>
        <v>0</v>
      </c>
    </row>
    <row r="32" spans="1:16" ht="12.75">
      <c r="A32" s="1" t="s">
        <v>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f t="shared" si="2"/>
        <v>0</v>
      </c>
    </row>
    <row r="33" spans="1:16" ht="12.75">
      <c r="A33" s="1" t="s">
        <v>81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0">
        <f t="shared" si="2"/>
        <v>0</v>
      </c>
    </row>
    <row r="34" spans="1:16" ht="12.75">
      <c r="A34" s="1" t="s">
        <v>82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f t="shared" si="2"/>
        <v>0</v>
      </c>
    </row>
    <row r="35" spans="1:16" ht="12.75">
      <c r="A35" s="1" t="s">
        <v>83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f t="shared" si="2"/>
        <v>0</v>
      </c>
    </row>
    <row r="36" spans="1:16" ht="12.75">
      <c r="A36" s="1" t="s">
        <v>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0">
        <f t="shared" si="2"/>
        <v>0</v>
      </c>
    </row>
    <row r="37" spans="1:16" ht="12.75">
      <c r="A37" s="1" t="s">
        <v>85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f t="shared" si="2"/>
        <v>0</v>
      </c>
    </row>
    <row r="38" spans="1:16" ht="12.75">
      <c r="A38" s="1" t="s">
        <v>12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0">
        <f t="shared" si="2"/>
        <v>0</v>
      </c>
    </row>
    <row r="39" spans="3:16" ht="12.7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7"/>
    </row>
    <row r="40" spans="1:16" ht="12.75">
      <c r="A40" s="1" t="s">
        <v>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0">
        <f>SUM(C40:O40)</f>
        <v>0</v>
      </c>
    </row>
    <row r="41" spans="3:16" ht="12.7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7"/>
    </row>
    <row r="42" spans="1:16" s="2" customFormat="1" ht="12.75">
      <c r="A42" s="17" t="s">
        <v>33</v>
      </c>
      <c r="B42" s="17"/>
      <c r="C42" s="23">
        <f aca="true" t="shared" si="3" ref="C42:O42">SUM(C25:C41)</f>
        <v>0</v>
      </c>
      <c r="D42" s="23">
        <f t="shared" si="3"/>
        <v>0</v>
      </c>
      <c r="E42" s="23">
        <f t="shared" si="3"/>
        <v>0</v>
      </c>
      <c r="F42" s="23">
        <f t="shared" si="3"/>
        <v>0</v>
      </c>
      <c r="G42" s="23">
        <f t="shared" si="3"/>
        <v>0</v>
      </c>
      <c r="H42" s="23">
        <f t="shared" si="3"/>
        <v>0</v>
      </c>
      <c r="I42" s="23">
        <f t="shared" si="3"/>
        <v>0</v>
      </c>
      <c r="J42" s="23">
        <f t="shared" si="3"/>
        <v>0</v>
      </c>
      <c r="K42" s="23">
        <f t="shared" si="3"/>
        <v>0</v>
      </c>
      <c r="L42" s="23">
        <f t="shared" si="3"/>
        <v>0</v>
      </c>
      <c r="M42" s="23">
        <f t="shared" si="3"/>
        <v>0</v>
      </c>
      <c r="N42" s="23">
        <f t="shared" si="3"/>
        <v>0</v>
      </c>
      <c r="O42" s="23">
        <f t="shared" si="3"/>
        <v>0</v>
      </c>
      <c r="P42" s="23">
        <f>SUM(C42:O42)</f>
        <v>0</v>
      </c>
    </row>
    <row r="43" spans="3:16" ht="12.7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7"/>
    </row>
    <row r="44" spans="1:16" ht="12.75">
      <c r="A44" s="1" t="s">
        <v>34</v>
      </c>
      <c r="C44" s="19">
        <f aca="true" t="shared" si="4" ref="C44:O44">C21-C42</f>
        <v>0</v>
      </c>
      <c r="D44" s="19">
        <f>D21-D42</f>
        <v>0</v>
      </c>
      <c r="E44" s="19">
        <f t="shared" si="4"/>
        <v>0</v>
      </c>
      <c r="F44" s="19">
        <f t="shared" si="4"/>
        <v>0</v>
      </c>
      <c r="G44" s="19">
        <f t="shared" si="4"/>
        <v>0</v>
      </c>
      <c r="H44" s="19">
        <f t="shared" si="4"/>
        <v>0</v>
      </c>
      <c r="I44" s="19">
        <f t="shared" si="4"/>
        <v>0</v>
      </c>
      <c r="J44" s="19">
        <f t="shared" si="4"/>
        <v>0</v>
      </c>
      <c r="K44" s="19">
        <f t="shared" si="4"/>
        <v>0</v>
      </c>
      <c r="L44" s="19">
        <f t="shared" si="4"/>
        <v>0</v>
      </c>
      <c r="M44" s="19">
        <f t="shared" si="4"/>
        <v>0</v>
      </c>
      <c r="N44" s="19">
        <f t="shared" si="4"/>
        <v>0</v>
      </c>
      <c r="O44" s="19">
        <f t="shared" si="4"/>
        <v>0</v>
      </c>
      <c r="P44" s="20">
        <f>SUM(C44:O44)</f>
        <v>0</v>
      </c>
    </row>
    <row r="45" spans="3:16" ht="12.7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7"/>
    </row>
    <row r="46" spans="1:19" ht="12.75">
      <c r="A46" s="17" t="s">
        <v>103</v>
      </c>
      <c r="C46" s="25">
        <v>0</v>
      </c>
      <c r="D46" s="25">
        <f>C47</f>
        <v>0</v>
      </c>
      <c r="E46" s="25">
        <f aca="true" t="shared" si="5" ref="E46:O46">D47</f>
        <v>0</v>
      </c>
      <c r="F46" s="25">
        <f t="shared" si="5"/>
        <v>0</v>
      </c>
      <c r="G46" s="25">
        <f t="shared" si="5"/>
        <v>0</v>
      </c>
      <c r="H46" s="25">
        <f t="shared" si="5"/>
        <v>0</v>
      </c>
      <c r="I46" s="25">
        <f t="shared" si="5"/>
        <v>0</v>
      </c>
      <c r="J46" s="25">
        <f t="shared" si="5"/>
        <v>0</v>
      </c>
      <c r="K46" s="25">
        <f t="shared" si="5"/>
        <v>0</v>
      </c>
      <c r="L46" s="25">
        <f t="shared" si="5"/>
        <v>0</v>
      </c>
      <c r="M46" s="25">
        <f t="shared" si="5"/>
        <v>0</v>
      </c>
      <c r="N46" s="25">
        <f t="shared" si="5"/>
        <v>0</v>
      </c>
      <c r="O46" s="25">
        <f t="shared" si="5"/>
        <v>0</v>
      </c>
      <c r="P46" s="17"/>
      <c r="Q46" s="1"/>
      <c r="R46" s="1"/>
      <c r="S46" s="1"/>
    </row>
    <row r="47" spans="1:16" ht="12.75">
      <c r="A47" s="17" t="s">
        <v>104</v>
      </c>
      <c r="B47" s="17"/>
      <c r="C47" s="24">
        <f>C46+C44</f>
        <v>0</v>
      </c>
      <c r="D47" s="24">
        <f>D46+D44</f>
        <v>0</v>
      </c>
      <c r="E47" s="24">
        <f aca="true" t="shared" si="6" ref="E47:O47">E46+E44</f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4">
        <f t="shared" si="6"/>
        <v>0</v>
      </c>
      <c r="K47" s="24">
        <f t="shared" si="6"/>
        <v>0</v>
      </c>
      <c r="L47" s="24">
        <f t="shared" si="6"/>
        <v>0</v>
      </c>
      <c r="M47" s="24">
        <f t="shared" si="6"/>
        <v>0</v>
      </c>
      <c r="N47" s="24">
        <f t="shared" si="6"/>
        <v>0</v>
      </c>
      <c r="O47" s="24">
        <f t="shared" si="6"/>
        <v>0</v>
      </c>
      <c r="P47" s="17"/>
    </row>
    <row r="49" spans="1:2" ht="12.75">
      <c r="A49" s="17"/>
      <c r="B49" s="17"/>
    </row>
    <row r="50" ht="12">
      <c r="M50" s="18"/>
    </row>
    <row r="51" ht="12">
      <c r="M51" s="21"/>
    </row>
    <row r="58" ht="12">
      <c r="B58" s="22"/>
    </row>
    <row r="59" ht="12">
      <c r="B59" s="22"/>
    </row>
    <row r="60" ht="12">
      <c r="B60" s="22"/>
    </row>
    <row r="62" spans="2:4" ht="12">
      <c r="B62" s="22"/>
      <c r="D62" s="22"/>
    </row>
    <row r="63" spans="2:4" ht="12">
      <c r="B63" s="22"/>
      <c r="D63" s="22"/>
    </row>
    <row r="67" ht="12">
      <c r="B67" s="22"/>
    </row>
    <row r="68" ht="12">
      <c r="B68" s="22"/>
    </row>
    <row r="72" ht="12">
      <c r="B72" s="22"/>
    </row>
  </sheetData>
  <sheetProtection/>
  <printOptions/>
  <pageMargins left="0" right="0" top="0" bottom="0" header="0" footer="0"/>
  <pageSetup fitToHeight="2" fitToWidth="1" horizontalDpi="600" verticalDpi="600" orientation="landscape" scale="72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Bygrave</dc:creator>
  <cp:keywords/>
  <dc:description/>
  <cp:lastModifiedBy>Jerry Marshall</cp:lastModifiedBy>
  <cp:lastPrinted>2015-05-20T17:28:48Z</cp:lastPrinted>
  <dcterms:created xsi:type="dcterms:W3CDTF">2007-03-15T15:24:39Z</dcterms:created>
  <dcterms:modified xsi:type="dcterms:W3CDTF">2021-03-02T12:42:38Z</dcterms:modified>
  <cp:category/>
  <cp:version/>
  <cp:contentType/>
  <cp:contentStatus/>
</cp:coreProperties>
</file>